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885" activeTab="0"/>
  </bookViews>
  <sheets>
    <sheet name="Код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<sst xmlns="http://schemas.openxmlformats.org/spreadsheetml/2006/main" count="121" uniqueCount="95">
  <si>
    <t>Введите или вставьте требуемое: букву, слово, фразу.</t>
  </si>
  <si>
    <t>Нострадамус</t>
  </si>
  <si>
    <t>РЕЗУЛЬТАТ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</si>
  <si>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</si>
  <si>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</si>
  <si>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</si>
  <si>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</si>
  <si>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</si>
  <si>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</si>
  <si>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</si>
  <si>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</si>
  <si>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</si>
  <si>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</si>
  <si>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</si>
  <si>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</si>
  <si>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</si>
  <si>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</si>
  <si>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</si>
  <si>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</si>
  <si>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</si>
  <si>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</si>
  <si>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J</t>
  </si>
  <si>
    <t>K</t>
  </si>
  <si>
    <t>L</t>
  </si>
  <si>
    <t>M</t>
  </si>
  <si>
    <t>N</t>
  </si>
  <si>
    <t>O</t>
  </si>
  <si>
    <t>P</t>
  </si>
  <si>
    <t>Q</t>
  </si>
  <si>
    <t>R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</si>
  <si>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</si>
  <si>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</si>
  <si>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</si>
  <si>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</si>
  <si>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</si>
  <si>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</si>
  <si>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</si>
  <si>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</si>
  <si>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</si>
  <si>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S</t>
  </si>
  <si>
    <t>T</t>
  </si>
  <si>
    <t>U</t>
  </si>
  <si>
    <t>V</t>
  </si>
  <si>
    <t>W</t>
  </si>
  <si>
    <t>X</t>
  </si>
  <si>
    <t>Y</t>
  </si>
  <si>
    <t>Z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</si>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</sst>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b/>
      <sz val="48"/>
      <color indexed="13"/>
      <name val="Arial Cyr"/>
      <family val="0"/>
    </font>
    <font>
      <b/>
      <sz val="10"/>
      <color indexed="13"/>
      <name val="Arial Cyr"/>
      <family val="0"/>
    </font>
    <font>
      <sz val="16"/>
      <color indexed="43"/>
      <name val="Arial Cyr"/>
      <family val="0"/>
    </font>
    <font>
      <sz val="48"/>
      <name val="Arial Cyr"/>
      <family val="0"/>
    </font>
    <font>
      <b/>
      <sz val="10"/>
      <name val="Arial Cyr"/>
      <family val="0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114300</xdr:rowOff>
    </xdr:from>
    <xdr:to>
      <xdr:col>21</xdr:col>
      <xdr:colOff>19050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895600" y="609600"/>
          <a:ext cx="47244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FF00FF">
                    <a:alpha val="74000"/>
                  </a:srgbClr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07763" dir="8100000" algn="ctr">
                  <a:srgbClr val="808080">
                    <a:alpha val="50000"/>
                  </a:srgbClr>
                </a:outerShdw>
              </a:effectLst>
              <a:latin typeface="Arial"/>
              <a:cs typeface="Arial"/>
            </a:rPr>
            <a:t>Программа для расчёта нумерологического кода
английских, русских и французских слов</a:t>
          </a:r>
        </a:p>
      </xdr:txBody>
    </xdr:sp>
    <xdr:clientData/>
  </xdr:twoCellAnchor>
  <xdr:oneCellAnchor>
    <xdr:from>
      <xdr:col>14</xdr:col>
      <xdr:colOff>0</xdr:colOff>
      <xdr:row>5</xdr:row>
      <xdr:rowOff>0</xdr:rowOff>
    </xdr:from>
    <xdr:ext cx="85725" cy="190500"/>
    <xdr:sp>
      <xdr:nvSpPr>
        <xdr:cNvPr id="2" name="TextBox 2"/>
        <xdr:cNvSpPr txBox="1">
          <a:spLocks noChangeArrowheads="1"/>
        </xdr:cNvSpPr>
      </xdr:nvSpPr>
      <xdr:spPr>
        <a:xfrm>
          <a:off x="5067300" y="1238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0</xdr:colOff>
      <xdr:row>2</xdr:row>
      <xdr:rowOff>0</xdr:rowOff>
    </xdr:from>
    <xdr:to>
      <xdr:col>22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33650" y="495300"/>
          <a:ext cx="5429250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28575</xdr:rowOff>
    </xdr:from>
    <xdr:to>
      <xdr:col>4</xdr:col>
      <xdr:colOff>0</xdr:colOff>
      <xdr:row>0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381000" y="28575"/>
          <a:ext cx="1066800" cy="180975"/>
        </a:xfrm>
        <a:prstGeom prst="doubleWave">
          <a:avLst/>
        </a:prstGeom>
        <a:solidFill>
          <a:srgbClr val="00FF00"/>
        </a:solidFill>
        <a:ln w="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28575</xdr:rowOff>
    </xdr:from>
    <xdr:to>
      <xdr:col>8</xdr:col>
      <xdr:colOff>0</xdr:colOff>
      <xdr:row>0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1447800" y="28575"/>
          <a:ext cx="1447800" cy="180975"/>
        </a:xfrm>
        <a:prstGeom prst="doubleWave">
          <a:avLst/>
        </a:prstGeom>
        <a:solidFill>
          <a:srgbClr val="00FF00"/>
        </a:solidFill>
        <a:ln w="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9525</xdr:rowOff>
    </xdr:from>
    <xdr:to>
      <xdr:col>0</xdr:col>
      <xdr:colOff>333375</xdr:colOff>
      <xdr:row>0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47625" y="9525"/>
          <a:ext cx="285750" cy="219075"/>
        </a:xfrm>
        <a:prstGeom prst="star5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28575</xdr:rowOff>
    </xdr:from>
    <xdr:to>
      <xdr:col>12</xdr:col>
      <xdr:colOff>0</xdr:colOff>
      <xdr:row>0</xdr:row>
      <xdr:rowOff>209550</xdr:rowOff>
    </xdr:to>
    <xdr:sp>
      <xdr:nvSpPr>
        <xdr:cNvPr id="7" name="AutoShape 7"/>
        <xdr:cNvSpPr>
          <a:spLocks/>
        </xdr:cNvSpPr>
      </xdr:nvSpPr>
      <xdr:spPr>
        <a:xfrm>
          <a:off x="2895600" y="28575"/>
          <a:ext cx="1447800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28575</xdr:rowOff>
    </xdr:from>
    <xdr:to>
      <xdr:col>20</xdr:col>
      <xdr:colOff>0</xdr:colOff>
      <xdr:row>0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5791200" y="28575"/>
          <a:ext cx="1447800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28575</xdr:rowOff>
    </xdr:from>
    <xdr:to>
      <xdr:col>16</xdr:col>
      <xdr:colOff>0</xdr:colOff>
      <xdr:row>0</xdr:row>
      <xdr:rowOff>209550</xdr:rowOff>
    </xdr:to>
    <xdr:sp>
      <xdr:nvSpPr>
        <xdr:cNvPr id="9" name="AutoShape 9"/>
        <xdr:cNvSpPr>
          <a:spLocks/>
        </xdr:cNvSpPr>
      </xdr:nvSpPr>
      <xdr:spPr>
        <a:xfrm>
          <a:off x="4343400" y="28575"/>
          <a:ext cx="1447800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0</xdr:col>
      <xdr:colOff>333375</xdr:colOff>
      <xdr:row>4</xdr:row>
      <xdr:rowOff>228600</xdr:rowOff>
    </xdr:to>
    <xdr:sp>
      <xdr:nvSpPr>
        <xdr:cNvPr id="10" name="AutoShape 10"/>
        <xdr:cNvSpPr>
          <a:spLocks/>
        </xdr:cNvSpPr>
      </xdr:nvSpPr>
      <xdr:spPr>
        <a:xfrm rot="16200000">
          <a:off x="28575" y="266700"/>
          <a:ext cx="295275" cy="9525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28575</xdr:rowOff>
    </xdr:from>
    <xdr:to>
      <xdr:col>24</xdr:col>
      <xdr:colOff>0</xdr:colOff>
      <xdr:row>0</xdr:row>
      <xdr:rowOff>209550</xdr:rowOff>
    </xdr:to>
    <xdr:sp>
      <xdr:nvSpPr>
        <xdr:cNvPr id="11" name="AutoShape 11"/>
        <xdr:cNvSpPr>
          <a:spLocks/>
        </xdr:cNvSpPr>
      </xdr:nvSpPr>
      <xdr:spPr>
        <a:xfrm>
          <a:off x="7239000" y="28575"/>
          <a:ext cx="1447800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28575</xdr:rowOff>
    </xdr:from>
    <xdr:to>
      <xdr:col>27</xdr:col>
      <xdr:colOff>352425</xdr:colOff>
      <xdr:row>0</xdr:row>
      <xdr:rowOff>209550</xdr:rowOff>
    </xdr:to>
    <xdr:sp>
      <xdr:nvSpPr>
        <xdr:cNvPr id="12" name="AutoShape 12"/>
        <xdr:cNvSpPr>
          <a:spLocks/>
        </xdr:cNvSpPr>
      </xdr:nvSpPr>
      <xdr:spPr>
        <a:xfrm>
          <a:off x="8686800" y="28575"/>
          <a:ext cx="1438275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333375</xdr:colOff>
      <xdr:row>9</xdr:row>
      <xdr:rowOff>0</xdr:rowOff>
    </xdr:to>
    <xdr:sp>
      <xdr:nvSpPr>
        <xdr:cNvPr id="13" name="AutoShape 13"/>
        <xdr:cNvSpPr>
          <a:spLocks/>
        </xdr:cNvSpPr>
      </xdr:nvSpPr>
      <xdr:spPr>
        <a:xfrm rot="16200000">
          <a:off x="28575" y="1238250"/>
          <a:ext cx="295275" cy="9906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0</xdr:row>
      <xdr:rowOff>9525</xdr:rowOff>
    </xdr:from>
    <xdr:to>
      <xdr:col>28</xdr:col>
      <xdr:colOff>314325</xdr:colOff>
      <xdr:row>0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0163175" y="9525"/>
          <a:ext cx="285750" cy="219075"/>
        </a:xfrm>
        <a:prstGeom prst="star5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0</xdr:col>
      <xdr:colOff>333375</xdr:colOff>
      <xdr:row>13</xdr:row>
      <xdr:rowOff>0</xdr:rowOff>
    </xdr:to>
    <xdr:sp>
      <xdr:nvSpPr>
        <xdr:cNvPr id="15" name="AutoShape 15"/>
        <xdr:cNvSpPr>
          <a:spLocks/>
        </xdr:cNvSpPr>
      </xdr:nvSpPr>
      <xdr:spPr>
        <a:xfrm rot="16200000">
          <a:off x="28575" y="2228850"/>
          <a:ext cx="295275" cy="9906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9525</xdr:rowOff>
    </xdr:from>
    <xdr:to>
      <xdr:col>0</xdr:col>
      <xdr:colOff>333375</xdr:colOff>
      <xdr:row>21</xdr:row>
      <xdr:rowOff>9525</xdr:rowOff>
    </xdr:to>
    <xdr:sp>
      <xdr:nvSpPr>
        <xdr:cNvPr id="16" name="AutoShape 16"/>
        <xdr:cNvSpPr>
          <a:spLocks/>
        </xdr:cNvSpPr>
      </xdr:nvSpPr>
      <xdr:spPr>
        <a:xfrm rot="16200000">
          <a:off x="28575" y="4219575"/>
          <a:ext cx="295275" cy="9906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0</xdr:col>
      <xdr:colOff>333375</xdr:colOff>
      <xdr:row>17</xdr:row>
      <xdr:rowOff>0</xdr:rowOff>
    </xdr:to>
    <xdr:sp>
      <xdr:nvSpPr>
        <xdr:cNvPr id="17" name="AutoShape 17"/>
        <xdr:cNvSpPr>
          <a:spLocks/>
        </xdr:cNvSpPr>
      </xdr:nvSpPr>
      <xdr:spPr>
        <a:xfrm rot="16200000">
          <a:off x="28575" y="3219450"/>
          <a:ext cx="295275" cy="9906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0</xdr:col>
      <xdr:colOff>333375</xdr:colOff>
      <xdr:row>22</xdr:row>
      <xdr:rowOff>228600</xdr:rowOff>
    </xdr:to>
    <xdr:sp>
      <xdr:nvSpPr>
        <xdr:cNvPr id="18" name="AutoShape 18"/>
        <xdr:cNvSpPr>
          <a:spLocks/>
        </xdr:cNvSpPr>
      </xdr:nvSpPr>
      <xdr:spPr>
        <a:xfrm rot="16200000">
          <a:off x="28575" y="5200650"/>
          <a:ext cx="295275" cy="47625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9525</xdr:rowOff>
    </xdr:from>
    <xdr:to>
      <xdr:col>0</xdr:col>
      <xdr:colOff>333375</xdr:colOff>
      <xdr:row>23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47625" y="5705475"/>
          <a:ext cx="285750" cy="219075"/>
        </a:xfrm>
        <a:prstGeom prst="star5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1</xdr:row>
      <xdr:rowOff>19050</xdr:rowOff>
    </xdr:from>
    <xdr:to>
      <xdr:col>28</xdr:col>
      <xdr:colOff>333375</xdr:colOff>
      <xdr:row>4</xdr:row>
      <xdr:rowOff>228600</xdr:rowOff>
    </xdr:to>
    <xdr:sp>
      <xdr:nvSpPr>
        <xdr:cNvPr id="20" name="AutoShape 20"/>
        <xdr:cNvSpPr>
          <a:spLocks/>
        </xdr:cNvSpPr>
      </xdr:nvSpPr>
      <xdr:spPr>
        <a:xfrm rot="16200000">
          <a:off x="10163175" y="266700"/>
          <a:ext cx="295275" cy="9525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5</xdr:row>
      <xdr:rowOff>0</xdr:rowOff>
    </xdr:from>
    <xdr:to>
      <xdr:col>28</xdr:col>
      <xdr:colOff>333375</xdr:colOff>
      <xdr:row>9</xdr:row>
      <xdr:rowOff>0</xdr:rowOff>
    </xdr:to>
    <xdr:sp>
      <xdr:nvSpPr>
        <xdr:cNvPr id="21" name="AutoShape 21"/>
        <xdr:cNvSpPr>
          <a:spLocks/>
        </xdr:cNvSpPr>
      </xdr:nvSpPr>
      <xdr:spPr>
        <a:xfrm rot="16200000">
          <a:off x="10163175" y="1238250"/>
          <a:ext cx="295275" cy="9906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9</xdr:row>
      <xdr:rowOff>0</xdr:rowOff>
    </xdr:from>
    <xdr:to>
      <xdr:col>28</xdr:col>
      <xdr:colOff>333375</xdr:colOff>
      <xdr:row>13</xdr:row>
      <xdr:rowOff>0</xdr:rowOff>
    </xdr:to>
    <xdr:sp>
      <xdr:nvSpPr>
        <xdr:cNvPr id="22" name="AutoShape 22"/>
        <xdr:cNvSpPr>
          <a:spLocks/>
        </xdr:cNvSpPr>
      </xdr:nvSpPr>
      <xdr:spPr>
        <a:xfrm rot="16200000">
          <a:off x="10163175" y="2228850"/>
          <a:ext cx="295275" cy="9906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17</xdr:row>
      <xdr:rowOff>9525</xdr:rowOff>
    </xdr:from>
    <xdr:to>
      <xdr:col>28</xdr:col>
      <xdr:colOff>333375</xdr:colOff>
      <xdr:row>21</xdr:row>
      <xdr:rowOff>9525</xdr:rowOff>
    </xdr:to>
    <xdr:sp>
      <xdr:nvSpPr>
        <xdr:cNvPr id="23" name="AutoShape 23"/>
        <xdr:cNvSpPr>
          <a:spLocks/>
        </xdr:cNvSpPr>
      </xdr:nvSpPr>
      <xdr:spPr>
        <a:xfrm rot="16200000">
          <a:off x="10163175" y="4219575"/>
          <a:ext cx="295275" cy="9906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13</xdr:row>
      <xdr:rowOff>0</xdr:rowOff>
    </xdr:from>
    <xdr:to>
      <xdr:col>28</xdr:col>
      <xdr:colOff>333375</xdr:colOff>
      <xdr:row>17</xdr:row>
      <xdr:rowOff>0</xdr:rowOff>
    </xdr:to>
    <xdr:sp>
      <xdr:nvSpPr>
        <xdr:cNvPr id="24" name="AutoShape 24"/>
        <xdr:cNvSpPr>
          <a:spLocks/>
        </xdr:cNvSpPr>
      </xdr:nvSpPr>
      <xdr:spPr>
        <a:xfrm rot="16200000">
          <a:off x="10163175" y="3219450"/>
          <a:ext cx="295275" cy="99060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21</xdr:row>
      <xdr:rowOff>0</xdr:rowOff>
    </xdr:from>
    <xdr:to>
      <xdr:col>28</xdr:col>
      <xdr:colOff>333375</xdr:colOff>
      <xdr:row>22</xdr:row>
      <xdr:rowOff>228600</xdr:rowOff>
    </xdr:to>
    <xdr:sp>
      <xdr:nvSpPr>
        <xdr:cNvPr id="25" name="AutoShape 25"/>
        <xdr:cNvSpPr>
          <a:spLocks/>
        </xdr:cNvSpPr>
      </xdr:nvSpPr>
      <xdr:spPr>
        <a:xfrm rot="16200000">
          <a:off x="10163175" y="5200650"/>
          <a:ext cx="295275" cy="476250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28575</xdr:colOff>
      <xdr:row>23</xdr:row>
      <xdr:rowOff>9525</xdr:rowOff>
    </xdr:from>
    <xdr:to>
      <xdr:col>28</xdr:col>
      <xdr:colOff>314325</xdr:colOff>
      <xdr:row>23</xdr:row>
      <xdr:rowOff>228600</xdr:rowOff>
    </xdr:to>
    <xdr:sp>
      <xdr:nvSpPr>
        <xdr:cNvPr id="26" name="AutoShape 26"/>
        <xdr:cNvSpPr>
          <a:spLocks/>
        </xdr:cNvSpPr>
      </xdr:nvSpPr>
      <xdr:spPr>
        <a:xfrm>
          <a:off x="10163175" y="5705475"/>
          <a:ext cx="285750" cy="219075"/>
        </a:xfrm>
        <a:prstGeom prst="star5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28575</xdr:rowOff>
    </xdr:from>
    <xdr:to>
      <xdr:col>4</xdr:col>
      <xdr:colOff>0</xdr:colOff>
      <xdr:row>23</xdr:row>
      <xdr:rowOff>209550</xdr:rowOff>
    </xdr:to>
    <xdr:sp>
      <xdr:nvSpPr>
        <xdr:cNvPr id="27" name="AutoShape 27"/>
        <xdr:cNvSpPr>
          <a:spLocks/>
        </xdr:cNvSpPr>
      </xdr:nvSpPr>
      <xdr:spPr>
        <a:xfrm>
          <a:off x="381000" y="5724525"/>
          <a:ext cx="1066800" cy="180975"/>
        </a:xfrm>
        <a:prstGeom prst="doubleWave">
          <a:avLst/>
        </a:prstGeom>
        <a:solidFill>
          <a:srgbClr val="00FF00"/>
        </a:solidFill>
        <a:ln w="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28575</xdr:rowOff>
    </xdr:from>
    <xdr:to>
      <xdr:col>8</xdr:col>
      <xdr:colOff>0</xdr:colOff>
      <xdr:row>23</xdr:row>
      <xdr:rowOff>209550</xdr:rowOff>
    </xdr:to>
    <xdr:sp>
      <xdr:nvSpPr>
        <xdr:cNvPr id="28" name="AutoShape 28"/>
        <xdr:cNvSpPr>
          <a:spLocks/>
        </xdr:cNvSpPr>
      </xdr:nvSpPr>
      <xdr:spPr>
        <a:xfrm>
          <a:off x="1447800" y="5724525"/>
          <a:ext cx="1447800" cy="180975"/>
        </a:xfrm>
        <a:prstGeom prst="doubleWave">
          <a:avLst/>
        </a:prstGeom>
        <a:solidFill>
          <a:srgbClr val="00FF00"/>
        </a:solidFill>
        <a:ln w="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28575</xdr:rowOff>
    </xdr:from>
    <xdr:to>
      <xdr:col>12</xdr:col>
      <xdr:colOff>0</xdr:colOff>
      <xdr:row>23</xdr:row>
      <xdr:rowOff>209550</xdr:rowOff>
    </xdr:to>
    <xdr:sp>
      <xdr:nvSpPr>
        <xdr:cNvPr id="29" name="AutoShape 29"/>
        <xdr:cNvSpPr>
          <a:spLocks/>
        </xdr:cNvSpPr>
      </xdr:nvSpPr>
      <xdr:spPr>
        <a:xfrm>
          <a:off x="2895600" y="5724525"/>
          <a:ext cx="1447800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28575</xdr:rowOff>
    </xdr:from>
    <xdr:to>
      <xdr:col>20</xdr:col>
      <xdr:colOff>0</xdr:colOff>
      <xdr:row>23</xdr:row>
      <xdr:rowOff>209550</xdr:rowOff>
    </xdr:to>
    <xdr:sp>
      <xdr:nvSpPr>
        <xdr:cNvPr id="30" name="AutoShape 30"/>
        <xdr:cNvSpPr>
          <a:spLocks/>
        </xdr:cNvSpPr>
      </xdr:nvSpPr>
      <xdr:spPr>
        <a:xfrm>
          <a:off x="5791200" y="5724525"/>
          <a:ext cx="1447800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28575</xdr:rowOff>
    </xdr:from>
    <xdr:to>
      <xdr:col>16</xdr:col>
      <xdr:colOff>0</xdr:colOff>
      <xdr:row>23</xdr:row>
      <xdr:rowOff>209550</xdr:rowOff>
    </xdr:to>
    <xdr:sp>
      <xdr:nvSpPr>
        <xdr:cNvPr id="31" name="AutoShape 31"/>
        <xdr:cNvSpPr>
          <a:spLocks/>
        </xdr:cNvSpPr>
      </xdr:nvSpPr>
      <xdr:spPr>
        <a:xfrm>
          <a:off x="4343400" y="5724525"/>
          <a:ext cx="1447800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28575</xdr:rowOff>
    </xdr:from>
    <xdr:to>
      <xdr:col>24</xdr:col>
      <xdr:colOff>0</xdr:colOff>
      <xdr:row>23</xdr:row>
      <xdr:rowOff>209550</xdr:rowOff>
    </xdr:to>
    <xdr:sp>
      <xdr:nvSpPr>
        <xdr:cNvPr id="32" name="AutoShape 32"/>
        <xdr:cNvSpPr>
          <a:spLocks/>
        </xdr:cNvSpPr>
      </xdr:nvSpPr>
      <xdr:spPr>
        <a:xfrm>
          <a:off x="7239000" y="5724525"/>
          <a:ext cx="1447800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28575</xdr:rowOff>
    </xdr:from>
    <xdr:to>
      <xdr:col>27</xdr:col>
      <xdr:colOff>352425</xdr:colOff>
      <xdr:row>23</xdr:row>
      <xdr:rowOff>209550</xdr:rowOff>
    </xdr:to>
    <xdr:sp>
      <xdr:nvSpPr>
        <xdr:cNvPr id="33" name="AutoShape 33"/>
        <xdr:cNvSpPr>
          <a:spLocks/>
        </xdr:cNvSpPr>
      </xdr:nvSpPr>
      <xdr:spPr>
        <a:xfrm>
          <a:off x="8686800" y="5724525"/>
          <a:ext cx="1438275" cy="180975"/>
        </a:xfrm>
        <a:prstGeom prst="doubleWav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67"/>
  <sheetViews>
    <sheetView tabSelected="1" workbookViewId="0" topLeftCell="A1">
      <selection activeCell="O22" sqref="O22"/>
    </sheetView>
  </sheetViews>
  <sheetFormatPr defaultColWidth="9.00390625" defaultRowHeight="19.5" customHeight="1"/>
  <cols>
    <col min="1" max="16384" width="4.75390625" style="1" customWidth="1"/>
  </cols>
  <sheetData>
    <row r="1" spans="2:28" ht="19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9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2:28" ht="19.5" customHeight="1">
      <c r="B3" s="6"/>
      <c r="C3" s="7"/>
      <c r="D3" s="7"/>
      <c r="E3" s="7"/>
      <c r="F3" s="8"/>
      <c r="G3" s="7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7"/>
      <c r="X3" s="7"/>
      <c r="Y3" s="7"/>
      <c r="Z3" s="7"/>
      <c r="AA3" s="7"/>
      <c r="AB3" s="9"/>
    </row>
    <row r="4" spans="2:28" ht="19.5" customHeight="1">
      <c r="B4" s="6"/>
      <c r="C4" s="7"/>
      <c r="D4" s="7"/>
      <c r="E4" s="7"/>
      <c r="F4" s="7"/>
      <c r="G4" s="7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7"/>
      <c r="X4" s="7"/>
      <c r="Y4" s="7"/>
      <c r="Z4" s="7"/>
      <c r="AA4" s="7"/>
      <c r="AB4" s="9"/>
    </row>
    <row r="5" spans="2:28" ht="19.5" customHeight="1">
      <c r="B5" s="6"/>
      <c r="C5" s="7"/>
      <c r="D5" s="7"/>
      <c r="E5" s="7"/>
      <c r="F5" s="7"/>
      <c r="G5" s="7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7"/>
      <c r="X5" s="7"/>
      <c r="Y5" s="7"/>
      <c r="Z5" s="7"/>
      <c r="AA5" s="7"/>
      <c r="AB5" s="9"/>
    </row>
    <row r="6" spans="2:28" ht="19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"/>
    </row>
    <row r="7" spans="2:28" ht="19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/>
    </row>
    <row r="8" spans="2:28" ht="19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0"/>
      <c r="Z8" s="7"/>
      <c r="AA8" s="7"/>
      <c r="AB8" s="9"/>
    </row>
    <row r="9" spans="2:28" ht="19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2:28" ht="19.5" customHeight="1">
      <c r="B10" s="6"/>
      <c r="C10" s="7"/>
      <c r="D10" s="7"/>
      <c r="E10" s="7"/>
      <c r="F10" s="7"/>
      <c r="G10" s="7"/>
      <c r="H10" s="64" t="s">
        <v>0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7"/>
      <c r="X10" s="7"/>
      <c r="Y10" s="7"/>
      <c r="Z10" s="7"/>
      <c r="AA10" s="7"/>
      <c r="AB10" s="9"/>
    </row>
    <row r="11" spans="2:28" s="12" customFormat="1" ht="19.5" customHeight="1">
      <c r="B11" s="13"/>
      <c r="C11" s="10"/>
      <c r="D11" s="10"/>
      <c r="E11" s="10"/>
      <c r="F11" s="10"/>
      <c r="G11" s="7"/>
      <c r="H11" s="66" t="s">
        <v>1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10"/>
      <c r="X11" s="10"/>
      <c r="Y11" s="10"/>
      <c r="Z11" s="10"/>
      <c r="AA11" s="10"/>
      <c r="AB11" s="14"/>
    </row>
    <row r="12" spans="2:28" s="12" customFormat="1" ht="19.5" customHeight="1">
      <c r="B12" s="13"/>
      <c r="C12" s="10"/>
      <c r="D12" s="10"/>
      <c r="E12" s="10"/>
      <c r="F12" s="10"/>
      <c r="G12" s="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10"/>
      <c r="X12" s="10"/>
      <c r="Y12" s="10"/>
      <c r="Z12" s="10"/>
      <c r="AA12" s="10"/>
      <c r="AB12" s="14"/>
    </row>
    <row r="13" spans="2:28" s="12" customFormat="1" ht="19.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5"/>
      <c r="P13" s="15"/>
      <c r="Q13" s="15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4"/>
    </row>
    <row r="14" spans="2:28" s="12" customFormat="1" ht="19.5" customHeight="1"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5"/>
      <c r="P14" s="15"/>
      <c r="Q14" s="15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4"/>
    </row>
    <row r="15" spans="2:28" s="12" customFormat="1" ht="19.5" customHeight="1"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/>
      <c r="O15" s="15"/>
      <c r="P15" s="15"/>
      <c r="Q15" s="16"/>
      <c r="R15" s="16"/>
      <c r="S15" s="10"/>
      <c r="T15" s="10"/>
      <c r="U15" s="10"/>
      <c r="V15" s="10"/>
      <c r="W15" s="10"/>
      <c r="X15" s="10"/>
      <c r="Y15" s="10"/>
      <c r="Z15" s="10"/>
      <c r="AA15" s="10"/>
      <c r="AB15" s="14"/>
    </row>
    <row r="16" spans="2:28" s="12" customFormat="1" ht="19.5" customHeight="1"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68" t="s">
        <v>2</v>
      </c>
      <c r="N16" s="69"/>
      <c r="O16" s="69"/>
      <c r="P16" s="69"/>
      <c r="Q16" s="69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14"/>
    </row>
    <row r="17" spans="2:28" s="12" customFormat="1" ht="19.5" customHeight="1" thickBot="1"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5"/>
      <c r="O17" s="15"/>
      <c r="P17" s="15"/>
      <c r="Q17" s="16"/>
      <c r="R17" s="16"/>
      <c r="S17" s="10"/>
      <c r="T17" s="10"/>
      <c r="U17" s="10"/>
      <c r="V17" s="10"/>
      <c r="W17" s="10"/>
      <c r="X17" s="10"/>
      <c r="Y17" s="10"/>
      <c r="Z17" s="10"/>
      <c r="AA17" s="10"/>
      <c r="AB17" s="14"/>
    </row>
    <row r="18" spans="2:28" s="12" customFormat="1" ht="19.5" customHeight="1"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53">
        <f>SUM(B51,C51)</f>
        <v>5</v>
      </c>
      <c r="O18" s="54"/>
      <c r="P18" s="55"/>
      <c r="Q18" s="16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14"/>
    </row>
    <row r="19" spans="2:28" s="12" customFormat="1" ht="19.5" customHeight="1"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6"/>
      <c r="O19" s="57"/>
      <c r="P19" s="58"/>
      <c r="Q19" s="16"/>
      <c r="R19" s="16"/>
      <c r="S19" s="10"/>
      <c r="T19" s="10"/>
      <c r="U19" s="10"/>
      <c r="V19" s="17"/>
      <c r="W19" s="10"/>
      <c r="X19" s="10"/>
      <c r="Y19" s="10"/>
      <c r="Z19" s="10"/>
      <c r="AA19" s="10"/>
      <c r="AB19" s="14"/>
    </row>
    <row r="20" spans="2:28" s="12" customFormat="1" ht="19.5" customHeight="1" thickBot="1"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9"/>
      <c r="O20" s="60"/>
      <c r="P20" s="61"/>
      <c r="Q20" s="16"/>
      <c r="R20" s="16"/>
      <c r="S20" s="10"/>
      <c r="T20" s="10"/>
      <c r="U20" s="10"/>
      <c r="V20" s="10"/>
      <c r="W20" s="10"/>
      <c r="X20" s="10"/>
      <c r="Y20" s="10"/>
      <c r="Z20" s="10"/>
      <c r="AA20" s="10"/>
      <c r="AB20" s="14"/>
    </row>
    <row r="21" spans="2:28" s="12" customFormat="1" ht="19.5" customHeight="1"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8"/>
      <c r="O21" s="18"/>
      <c r="P21" s="18"/>
      <c r="Q21" s="16"/>
      <c r="R21" s="16"/>
      <c r="S21" s="10"/>
      <c r="T21" s="10"/>
      <c r="U21" s="10"/>
      <c r="V21" s="10"/>
      <c r="W21" s="10"/>
      <c r="X21" s="10"/>
      <c r="Y21" s="10"/>
      <c r="Z21" s="10"/>
      <c r="AA21" s="10"/>
      <c r="AB21" s="14"/>
    </row>
    <row r="22" spans="2:28" s="12" customFormat="1" ht="19.5" customHeight="1"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8"/>
      <c r="O22" s="18"/>
      <c r="P22" s="18"/>
      <c r="Q22" s="16"/>
      <c r="R22" s="16"/>
      <c r="S22" s="10"/>
      <c r="T22" s="10"/>
      <c r="U22" s="10"/>
      <c r="V22" s="10"/>
      <c r="W22" s="10"/>
      <c r="X22" s="10"/>
      <c r="Y22" s="10"/>
      <c r="Z22" s="10"/>
      <c r="AA22" s="10"/>
      <c r="AB22" s="14"/>
    </row>
    <row r="23" spans="2:28" s="12" customFormat="1" ht="19.5" customHeight="1" thickBot="1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  <c r="P23" s="21"/>
      <c r="Q23" s="22"/>
      <c r="R23" s="22"/>
      <c r="S23" s="20"/>
      <c r="T23" s="20"/>
      <c r="U23" s="20"/>
      <c r="V23" s="20"/>
      <c r="W23" s="20"/>
      <c r="X23" s="20"/>
      <c r="Y23" s="20"/>
      <c r="Z23" s="20"/>
      <c r="AA23" s="20"/>
      <c r="AB23" s="23"/>
    </row>
    <row r="24" spans="2:28" s="12" customFormat="1" ht="19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 s="12" customFormat="1" ht="19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s="12" customFormat="1" ht="19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s="12" customFormat="1" ht="19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s="12" customFormat="1" ht="19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28" s="12" customFormat="1" ht="19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s="12" customFormat="1" ht="19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s="12" customFormat="1" ht="19.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5"/>
      <c r="P31" s="15"/>
      <c r="Q31" s="15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</row>
    <row r="32" spans="14:19" s="12" customFormat="1" ht="19.5" customHeight="1" thickBot="1">
      <c r="N32" s="10"/>
      <c r="O32" s="15"/>
      <c r="P32" s="15"/>
      <c r="Q32" s="15"/>
      <c r="R32" s="24"/>
      <c r="S32" s="24"/>
    </row>
    <row r="33" spans="2:30" s="12" customFormat="1" ht="19.5" customHeight="1">
      <c r="B33" s="25">
        <v>1</v>
      </c>
      <c r="C33" s="26">
        <v>2</v>
      </c>
      <c r="D33" s="26">
        <v>3</v>
      </c>
      <c r="E33" s="26">
        <v>4</v>
      </c>
      <c r="F33" s="26">
        <v>5</v>
      </c>
      <c r="G33" s="26">
        <v>6</v>
      </c>
      <c r="H33" s="26">
        <v>7</v>
      </c>
      <c r="I33" s="26">
        <v>8</v>
      </c>
      <c r="J33" s="27">
        <v>9</v>
      </c>
      <c r="L33" s="25">
        <v>1</v>
      </c>
      <c r="M33" s="26">
        <v>2</v>
      </c>
      <c r="N33" s="26">
        <v>3</v>
      </c>
      <c r="O33" s="26">
        <v>4</v>
      </c>
      <c r="P33" s="26">
        <v>5</v>
      </c>
      <c r="Q33" s="26">
        <v>6</v>
      </c>
      <c r="R33" s="26">
        <v>7</v>
      </c>
      <c r="S33" s="26">
        <v>8</v>
      </c>
      <c r="T33" s="27">
        <v>9</v>
      </c>
      <c r="V33" s="28"/>
      <c r="W33" s="28"/>
      <c r="X33" s="28"/>
      <c r="Y33" s="28"/>
      <c r="Z33" s="28"/>
      <c r="AA33" s="28"/>
      <c r="AB33" s="28"/>
      <c r="AC33" s="28"/>
      <c r="AD33" s="28"/>
    </row>
    <row r="34" spans="2:30" s="12" customFormat="1" ht="19.5" customHeight="1">
      <c r="B34" s="29" t="s">
        <v>3</v>
      </c>
      <c r="C34" s="16" t="s">
        <v>4</v>
      </c>
      <c r="D34" s="16" t="s">
        <v>5</v>
      </c>
      <c r="E34" s="16" t="s">
        <v>6</v>
      </c>
      <c r="F34" s="16" t="s">
        <v>7</v>
      </c>
      <c r="G34" s="16" t="s">
        <v>8</v>
      </c>
      <c r="H34" s="16" t="s">
        <v>9</v>
      </c>
      <c r="I34" s="16" t="s">
        <v>10</v>
      </c>
      <c r="J34" s="30" t="s">
        <v>11</v>
      </c>
      <c r="L34" s="29" t="s">
        <v>12</v>
      </c>
      <c r="M34" s="16" t="s">
        <v>13</v>
      </c>
      <c r="N34" s="16" t="s">
        <v>14</v>
      </c>
      <c r="O34" s="16" t="s">
        <v>15</v>
      </c>
      <c r="P34" s="16" t="s">
        <v>16</v>
      </c>
      <c r="Q34" s="16" t="s">
        <v>17</v>
      </c>
      <c r="R34" s="16" t="s">
        <v>18</v>
      </c>
      <c r="S34" s="16" t="s">
        <v>19</v>
      </c>
      <c r="T34" s="30" t="s">
        <v>20</v>
      </c>
      <c r="V34" s="16"/>
      <c r="W34" s="16"/>
      <c r="X34" s="16"/>
      <c r="Y34" s="16"/>
      <c r="Z34" s="16"/>
      <c r="AA34" s="16"/>
      <c r="AB34" s="16"/>
      <c r="AC34" s="16"/>
      <c r="AD34" s="16"/>
    </row>
    <row r="35" spans="2:30" s="12" customFormat="1" ht="19.5" customHeight="1">
      <c r="B35" s="29" t="s">
        <v>21</v>
      </c>
      <c r="C35" s="16" t="s">
        <v>22</v>
      </c>
      <c r="D35" s="16" t="s">
        <v>23</v>
      </c>
      <c r="E35" s="16" t="s">
        <v>24</v>
      </c>
      <c r="F35" s="16" t="s">
        <v>25</v>
      </c>
      <c r="G35" s="16" t="s">
        <v>26</v>
      </c>
      <c r="H35" s="16" t="s">
        <v>27</v>
      </c>
      <c r="I35" s="16" t="s">
        <v>28</v>
      </c>
      <c r="J35" s="30" t="s">
        <v>29</v>
      </c>
      <c r="L35" s="29" t="s">
        <v>30</v>
      </c>
      <c r="M35" s="16" t="s">
        <v>31</v>
      </c>
      <c r="N35" s="16" t="s">
        <v>32</v>
      </c>
      <c r="O35" s="16" t="s">
        <v>33</v>
      </c>
      <c r="P35" s="16" t="s">
        <v>34</v>
      </c>
      <c r="Q35" s="16" t="s">
        <v>35</v>
      </c>
      <c r="R35" s="16" t="s">
        <v>36</v>
      </c>
      <c r="S35" s="16" t="s">
        <v>37</v>
      </c>
      <c r="T35" s="30" t="s">
        <v>38</v>
      </c>
      <c r="V35" s="16"/>
      <c r="W35" s="16"/>
      <c r="X35" s="16"/>
      <c r="Y35" s="16"/>
      <c r="Z35" s="16"/>
      <c r="AA35" s="16"/>
      <c r="AB35" s="16"/>
      <c r="AC35" s="16"/>
      <c r="AD35" s="16"/>
    </row>
    <row r="36" spans="2:30" ht="19.5" customHeight="1" thickBot="1">
      <c r="B36" s="31" t="s">
        <v>39</v>
      </c>
      <c r="C36" s="32" t="s">
        <v>40</v>
      </c>
      <c r="D36" s="22" t="s">
        <v>41</v>
      </c>
      <c r="E36" s="22" t="s">
        <v>42</v>
      </c>
      <c r="F36" s="22" t="s">
        <v>43</v>
      </c>
      <c r="G36" s="22" t="s">
        <v>44</v>
      </c>
      <c r="H36" s="32" t="s">
        <v>45</v>
      </c>
      <c r="I36" s="32" t="s">
        <v>46</v>
      </c>
      <c r="J36" s="33"/>
      <c r="L36" s="34" t="s">
        <v>47</v>
      </c>
      <c r="M36" s="35" t="s">
        <v>48</v>
      </c>
      <c r="N36" s="35" t="s">
        <v>49</v>
      </c>
      <c r="O36" s="35" t="s">
        <v>50</v>
      </c>
      <c r="P36" s="35" t="s">
        <v>51</v>
      </c>
      <c r="Q36" s="35" t="s">
        <v>52</v>
      </c>
      <c r="R36" s="35" t="s">
        <v>53</v>
      </c>
      <c r="S36" s="35" t="s">
        <v>54</v>
      </c>
      <c r="T36" s="36" t="s">
        <v>55</v>
      </c>
      <c r="V36" s="35"/>
      <c r="W36" s="16"/>
      <c r="X36" s="16"/>
      <c r="Y36" s="16"/>
      <c r="Z36" s="35"/>
      <c r="AA36" s="35"/>
      <c r="AB36" s="35"/>
      <c r="AC36" s="35"/>
      <c r="AD36" s="35"/>
    </row>
    <row r="37" spans="5:30" ht="19.5" customHeight="1" thickBot="1">
      <c r="E37" s="10"/>
      <c r="F37" s="15"/>
      <c r="G37" s="15"/>
      <c r="H37" s="15"/>
      <c r="I37" s="37"/>
      <c r="J37" s="37"/>
      <c r="L37" s="31" t="s">
        <v>56</v>
      </c>
      <c r="M37" s="32" t="s">
        <v>57</v>
      </c>
      <c r="N37" s="32" t="s">
        <v>58</v>
      </c>
      <c r="O37" s="32" t="s">
        <v>59</v>
      </c>
      <c r="P37" s="32" t="s">
        <v>60</v>
      </c>
      <c r="Q37" s="32" t="s">
        <v>61</v>
      </c>
      <c r="R37" s="32"/>
      <c r="S37" s="32"/>
      <c r="T37" s="33"/>
      <c r="V37" s="35"/>
      <c r="W37" s="35"/>
      <c r="X37" s="35"/>
      <c r="Y37" s="35"/>
      <c r="Z37" s="11"/>
      <c r="AA37" s="35"/>
      <c r="AB37" s="35"/>
      <c r="AC37" s="35"/>
      <c r="AD37" s="35"/>
    </row>
    <row r="38" spans="14:30" ht="19.5" customHeight="1">
      <c r="N38" s="10"/>
      <c r="O38" s="15"/>
      <c r="P38" s="15"/>
      <c r="Q38" s="15"/>
      <c r="R38" s="37"/>
      <c r="S38" s="37"/>
      <c r="U38" s="35"/>
      <c r="V38" s="35"/>
      <c r="W38" s="35"/>
      <c r="X38" s="35"/>
      <c r="Y38" s="35"/>
      <c r="Z38" s="35"/>
      <c r="AA38" s="35"/>
      <c r="AB38" s="35"/>
      <c r="AC38" s="35"/>
      <c r="AD38" s="37"/>
    </row>
    <row r="39" spans="1:59" s="39" customFormat="1" ht="19.5" customHeight="1">
      <c r="A39" s="38" t="s">
        <v>3</v>
      </c>
      <c r="B39" s="38" t="s">
        <v>4</v>
      </c>
      <c r="C39" s="38" t="s">
        <v>5</v>
      </c>
      <c r="D39" s="38" t="s">
        <v>6</v>
      </c>
      <c r="E39" s="38" t="s">
        <v>7</v>
      </c>
      <c r="F39" s="38" t="s">
        <v>8</v>
      </c>
      <c r="G39" s="38" t="s">
        <v>9</v>
      </c>
      <c r="H39" s="38" t="s">
        <v>10</v>
      </c>
      <c r="I39" s="38" t="s">
        <v>11</v>
      </c>
      <c r="J39" s="38" t="s">
        <v>21</v>
      </c>
      <c r="K39" s="38" t="s">
        <v>22</v>
      </c>
      <c r="L39" s="38" t="s">
        <v>23</v>
      </c>
      <c r="M39" s="38" t="s">
        <v>24</v>
      </c>
      <c r="N39" s="38" t="s">
        <v>25</v>
      </c>
      <c r="O39" s="38" t="s">
        <v>26</v>
      </c>
      <c r="P39" s="38" t="s">
        <v>27</v>
      </c>
      <c r="Q39" s="38" t="s">
        <v>28</v>
      </c>
      <c r="R39" s="38" t="s">
        <v>29</v>
      </c>
      <c r="S39" s="38" t="s">
        <v>39</v>
      </c>
      <c r="T39" s="38" t="s">
        <v>40</v>
      </c>
      <c r="U39" s="38" t="s">
        <v>41</v>
      </c>
      <c r="V39" s="38" t="s">
        <v>42</v>
      </c>
      <c r="W39" s="38" t="s">
        <v>43</v>
      </c>
      <c r="X39" s="38" t="s">
        <v>44</v>
      </c>
      <c r="Y39" s="38" t="s">
        <v>45</v>
      </c>
      <c r="Z39" s="38" t="s">
        <v>46</v>
      </c>
      <c r="AA39" s="39" t="s">
        <v>62</v>
      </c>
      <c r="AB39" s="39" t="s">
        <v>63</v>
      </c>
      <c r="AC39" s="39" t="s">
        <v>64</v>
      </c>
      <c r="AD39" s="39" t="s">
        <v>65</v>
      </c>
      <c r="AE39" s="39" t="s">
        <v>66</v>
      </c>
      <c r="AF39" s="39" t="s">
        <v>67</v>
      </c>
      <c r="AG39" s="39" t="s">
        <v>68</v>
      </c>
      <c r="AH39" s="39" t="s">
        <v>69</v>
      </c>
      <c r="AI39" s="39" t="s">
        <v>70</v>
      </c>
      <c r="AJ39" s="39" t="s">
        <v>71</v>
      </c>
      <c r="AK39" s="39" t="s">
        <v>72</v>
      </c>
      <c r="AL39" s="39" t="s">
        <v>73</v>
      </c>
      <c r="AM39" s="39" t="s">
        <v>74</v>
      </c>
      <c r="AN39" s="39" t="s">
        <v>75</v>
      </c>
      <c r="AO39" s="39" t="s">
        <v>76</v>
      </c>
      <c r="AP39" s="39" t="s">
        <v>77</v>
      </c>
      <c r="AQ39" s="39" t="s">
        <v>78</v>
      </c>
      <c r="AR39" s="39" t="s">
        <v>79</v>
      </c>
      <c r="AS39" s="39" t="s">
        <v>80</v>
      </c>
      <c r="AT39" s="39" t="s">
        <v>81</v>
      </c>
      <c r="AU39" s="39" t="s">
        <v>82</v>
      </c>
      <c r="AV39" s="39" t="s">
        <v>83</v>
      </c>
      <c r="AW39" s="39" t="s">
        <v>84</v>
      </c>
      <c r="AX39" s="39" t="s">
        <v>85</v>
      </c>
      <c r="AY39" s="39" t="s">
        <v>86</v>
      </c>
      <c r="AZ39" s="39" t="s">
        <v>87</v>
      </c>
      <c r="BA39" s="39" t="s">
        <v>88</v>
      </c>
      <c r="BB39" s="39" t="s">
        <v>89</v>
      </c>
      <c r="BC39" s="39" t="s">
        <v>90</v>
      </c>
      <c r="BD39" s="39" t="s">
        <v>91</v>
      </c>
      <c r="BE39" s="39" t="s">
        <v>92</v>
      </c>
      <c r="BF39" s="39" t="s">
        <v>93</v>
      </c>
      <c r="BG39" s="39" t="s">
        <v>94</v>
      </c>
    </row>
    <row r="40" spans="1:60" s="41" customFormat="1" ht="19.5" customHeight="1">
      <c r="A40" s="40">
        <v>1</v>
      </c>
      <c r="B40" s="40">
        <v>2</v>
      </c>
      <c r="C40" s="40">
        <v>3</v>
      </c>
      <c r="D40" s="40">
        <v>4</v>
      </c>
      <c r="E40" s="40">
        <v>5</v>
      </c>
      <c r="F40" s="40">
        <v>6</v>
      </c>
      <c r="G40" s="40">
        <v>7</v>
      </c>
      <c r="H40" s="40">
        <v>8</v>
      </c>
      <c r="I40" s="40">
        <v>9</v>
      </c>
      <c r="J40" s="40">
        <v>1</v>
      </c>
      <c r="K40" s="40">
        <v>2</v>
      </c>
      <c r="L40" s="40">
        <v>3</v>
      </c>
      <c r="M40" s="40">
        <v>4</v>
      </c>
      <c r="N40" s="40">
        <v>5</v>
      </c>
      <c r="O40" s="40">
        <v>6</v>
      </c>
      <c r="P40" s="40">
        <v>7</v>
      </c>
      <c r="Q40" s="40">
        <v>8</v>
      </c>
      <c r="R40" s="40">
        <v>9</v>
      </c>
      <c r="S40" s="40">
        <v>1</v>
      </c>
      <c r="T40" s="40">
        <v>2</v>
      </c>
      <c r="U40" s="40">
        <v>3</v>
      </c>
      <c r="V40" s="40">
        <v>4</v>
      </c>
      <c r="W40" s="40">
        <v>5</v>
      </c>
      <c r="X40" s="40">
        <v>6</v>
      </c>
      <c r="Y40" s="40">
        <v>7</v>
      </c>
      <c r="Z40" s="40">
        <v>8</v>
      </c>
      <c r="AA40" s="40">
        <v>1</v>
      </c>
      <c r="AB40" s="41">
        <v>2</v>
      </c>
      <c r="AC40" s="41">
        <v>3</v>
      </c>
      <c r="AD40" s="41">
        <v>4</v>
      </c>
      <c r="AE40" s="41">
        <v>5</v>
      </c>
      <c r="AF40" s="41">
        <v>6</v>
      </c>
      <c r="AG40" s="41">
        <v>7</v>
      </c>
      <c r="AH40" s="41">
        <v>8</v>
      </c>
      <c r="AI40" s="41">
        <v>9</v>
      </c>
      <c r="AJ40" s="41">
        <v>1</v>
      </c>
      <c r="AK40" s="41">
        <v>2</v>
      </c>
      <c r="AL40" s="41">
        <v>3</v>
      </c>
      <c r="AM40" s="41">
        <v>4</v>
      </c>
      <c r="AN40" s="41">
        <v>5</v>
      </c>
      <c r="AO40" s="41">
        <v>6</v>
      </c>
      <c r="AP40" s="41">
        <v>7</v>
      </c>
      <c r="AQ40" s="41">
        <v>8</v>
      </c>
      <c r="AR40" s="41">
        <v>9</v>
      </c>
      <c r="AS40" s="41">
        <v>1</v>
      </c>
      <c r="AT40" s="41">
        <v>2</v>
      </c>
      <c r="AU40" s="41">
        <v>3</v>
      </c>
      <c r="AV40" s="41">
        <v>4</v>
      </c>
      <c r="AW40" s="41">
        <v>5</v>
      </c>
      <c r="AX40" s="41">
        <v>6</v>
      </c>
      <c r="AY40" s="41">
        <v>7</v>
      </c>
      <c r="AZ40" s="41">
        <v>8</v>
      </c>
      <c r="BA40" s="41">
        <v>9</v>
      </c>
      <c r="BB40" s="41">
        <v>1</v>
      </c>
      <c r="BC40" s="41">
        <v>2</v>
      </c>
      <c r="BD40" s="41">
        <v>3</v>
      </c>
      <c r="BE40" s="41">
        <v>4</v>
      </c>
      <c r="BF40" s="41">
        <v>5</v>
      </c>
      <c r="BG40" s="41">
        <v>6</v>
      </c>
      <c r="BH40" s="41">
        <v>0</v>
      </c>
    </row>
    <row r="41" spans="1:26" s="41" customFormat="1" ht="19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51" s="41" customFormat="1" ht="19.5" customHeight="1">
      <c r="A42" s="40"/>
      <c r="B42" s="42" t="str">
        <f>MID(H11,1,1)</f>
        <v>Н</v>
      </c>
      <c r="C42" s="43" t="str">
        <f>MID(H11,2,1)</f>
        <v>о</v>
      </c>
      <c r="D42" s="43" t="str">
        <f>MID(H11,3,1)</f>
        <v>с</v>
      </c>
      <c r="E42" s="43" t="str">
        <f>MID(H11,4,1)</f>
        <v>т</v>
      </c>
      <c r="F42" s="43" t="str">
        <f>MID(H11,5,1)</f>
        <v>р</v>
      </c>
      <c r="G42" s="43" t="str">
        <f>MID(H11,6,1)</f>
        <v>а</v>
      </c>
      <c r="H42" s="43" t="str">
        <f>MID(H11,7,1)</f>
        <v>д</v>
      </c>
      <c r="I42" s="43" t="str">
        <f>MID(H11,8,1)</f>
        <v>а</v>
      </c>
      <c r="J42" s="43" t="str">
        <f>MID(H11,9,1)</f>
        <v>м</v>
      </c>
      <c r="K42" s="43" t="str">
        <f>MID(H11,10,1)</f>
        <v>у</v>
      </c>
      <c r="L42" s="43" t="str">
        <f>MID(H11,11,1)</f>
        <v>с</v>
      </c>
      <c r="M42" s="43">
        <f>MID(H11,12,1)</f>
      </c>
      <c r="N42" s="43">
        <f>MID(H11,13,1)</f>
      </c>
      <c r="O42" s="43">
        <f>MID(H11,14,1)</f>
      </c>
      <c r="P42" s="43">
        <f>MID(H11,15,1)</f>
      </c>
      <c r="Q42" s="43">
        <f>MID(H11,16,1)</f>
      </c>
      <c r="R42" s="43">
        <f>MID(H11,17,1)</f>
      </c>
      <c r="S42" s="43">
        <f>MID(H11,18,1)</f>
      </c>
      <c r="T42" s="43">
        <f>MID(H11,19,1)</f>
      </c>
      <c r="U42" s="43">
        <f>MID(H11,20,1)</f>
      </c>
      <c r="V42" s="43">
        <f>MID(H11,21,1)</f>
      </c>
      <c r="W42" s="43">
        <f>MID(H11,22,1)</f>
      </c>
      <c r="X42" s="43">
        <f>MID(H11,23,1)</f>
      </c>
      <c r="Y42" s="43">
        <f>MID(H11,24,1)</f>
      </c>
      <c r="Z42" s="43">
        <f>MID(H11,25,1)</f>
      </c>
      <c r="AA42" s="44">
        <f>MID(H11,26,1)</f>
      </c>
      <c r="AB42" s="44">
        <f>MID(H11,27,1)</f>
      </c>
      <c r="AC42" s="44">
        <f>MID(H11,28,1)</f>
      </c>
      <c r="AD42" s="44">
        <f>MID(H11,29,1)</f>
      </c>
      <c r="AE42" s="44">
        <f>MID(H11,30,1)</f>
      </c>
      <c r="AF42" s="44">
        <f>MID(H11,31,1)</f>
      </c>
      <c r="AG42" s="44">
        <f>MID(H11,32,1)</f>
      </c>
      <c r="AH42" s="44">
        <f>MID(H11,33,1)</f>
      </c>
      <c r="AI42" s="44">
        <f>MID(H11,34,1)</f>
      </c>
      <c r="AJ42" s="44">
        <f>MID(H11,35,1)</f>
      </c>
      <c r="AK42" s="44">
        <f>MID(H11,36,1)</f>
      </c>
      <c r="AL42" s="44">
        <f>MID(H11,37,1)</f>
      </c>
      <c r="AM42" s="44">
        <f>MID(H11,38,1)</f>
      </c>
      <c r="AN42" s="44">
        <f>MID(H11,39,1)</f>
      </c>
      <c r="AO42" s="44">
        <f>MID(H11,40,1)</f>
      </c>
      <c r="AP42" s="44">
        <f>MID(H11,41,1)</f>
      </c>
      <c r="AQ42" s="44">
        <f>MID(H11,42,1)</f>
      </c>
      <c r="AR42" s="44">
        <f>MID(H11,43,1)</f>
      </c>
      <c r="AS42" s="44">
        <f>MID(H11,44,1)</f>
      </c>
      <c r="AT42" s="44">
        <f>MID(H11,45,1)</f>
      </c>
      <c r="AU42" s="44">
        <f>MID(H11,46,1)</f>
      </c>
      <c r="AV42" s="44">
        <f>MID(H11,47,1)</f>
      </c>
      <c r="AW42" s="44">
        <f>MID(H11,48,1)</f>
      </c>
      <c r="AX42" s="44">
        <f>MID(H11,49,1)</f>
      </c>
      <c r="AY42" s="45">
        <f>MID(H11,50,1)</f>
      </c>
    </row>
    <row r="43" spans="2:51" s="39" customFormat="1" ht="19.5" customHeight="1">
      <c r="B43" s="46">
        <f aca="true" t="shared" si="0" ref="B43:AY43">HLOOKUP(B42,$A39:$IV40,2)</f>
        <v>6</v>
      </c>
      <c r="C43" s="47">
        <f t="shared" si="0"/>
        <v>7</v>
      </c>
      <c r="D43" s="47">
        <f t="shared" si="0"/>
        <v>1</v>
      </c>
      <c r="E43" s="47">
        <f t="shared" si="0"/>
        <v>2</v>
      </c>
      <c r="F43" s="47">
        <f t="shared" si="0"/>
        <v>9</v>
      </c>
      <c r="G43" s="47">
        <f t="shared" si="0"/>
        <v>1</v>
      </c>
      <c r="H43" s="47">
        <f t="shared" si="0"/>
        <v>5</v>
      </c>
      <c r="I43" s="47">
        <f t="shared" si="0"/>
        <v>1</v>
      </c>
      <c r="J43" s="47">
        <f t="shared" si="0"/>
        <v>5</v>
      </c>
      <c r="K43" s="47">
        <f t="shared" si="0"/>
        <v>3</v>
      </c>
      <c r="L43" s="47">
        <f t="shared" si="0"/>
        <v>1</v>
      </c>
      <c r="M43" s="47" t="e">
        <f t="shared" si="0"/>
        <v>#N/A</v>
      </c>
      <c r="N43" s="48" t="e">
        <f t="shared" si="0"/>
        <v>#N/A</v>
      </c>
      <c r="O43" s="48" t="e">
        <f t="shared" si="0"/>
        <v>#N/A</v>
      </c>
      <c r="P43" s="48" t="e">
        <f t="shared" si="0"/>
        <v>#N/A</v>
      </c>
      <c r="Q43" s="48" t="e">
        <f t="shared" si="0"/>
        <v>#N/A</v>
      </c>
      <c r="R43" s="47" t="e">
        <f t="shared" si="0"/>
        <v>#N/A</v>
      </c>
      <c r="S43" s="47" t="e">
        <f t="shared" si="0"/>
        <v>#N/A</v>
      </c>
      <c r="T43" s="47" t="e">
        <f t="shared" si="0"/>
        <v>#N/A</v>
      </c>
      <c r="U43" s="47" t="e">
        <f t="shared" si="0"/>
        <v>#N/A</v>
      </c>
      <c r="V43" s="47" t="e">
        <f t="shared" si="0"/>
        <v>#N/A</v>
      </c>
      <c r="W43" s="47" t="e">
        <f t="shared" si="0"/>
        <v>#N/A</v>
      </c>
      <c r="X43" s="47" t="e">
        <f t="shared" si="0"/>
        <v>#N/A</v>
      </c>
      <c r="Y43" s="47" t="e">
        <f t="shared" si="0"/>
        <v>#N/A</v>
      </c>
      <c r="Z43" s="47" t="e">
        <f t="shared" si="0"/>
        <v>#N/A</v>
      </c>
      <c r="AA43" s="47" t="e">
        <f t="shared" si="0"/>
        <v>#N/A</v>
      </c>
      <c r="AB43" s="47" t="e">
        <f t="shared" si="0"/>
        <v>#N/A</v>
      </c>
      <c r="AC43" s="47" t="e">
        <f t="shared" si="0"/>
        <v>#N/A</v>
      </c>
      <c r="AD43" s="47" t="e">
        <f t="shared" si="0"/>
        <v>#N/A</v>
      </c>
      <c r="AE43" s="47" t="e">
        <f t="shared" si="0"/>
        <v>#N/A</v>
      </c>
      <c r="AF43" s="47" t="e">
        <f t="shared" si="0"/>
        <v>#N/A</v>
      </c>
      <c r="AG43" s="47" t="e">
        <f t="shared" si="0"/>
        <v>#N/A</v>
      </c>
      <c r="AH43" s="47" t="e">
        <f t="shared" si="0"/>
        <v>#N/A</v>
      </c>
      <c r="AI43" s="47" t="e">
        <f t="shared" si="0"/>
        <v>#N/A</v>
      </c>
      <c r="AJ43" s="47" t="e">
        <f t="shared" si="0"/>
        <v>#N/A</v>
      </c>
      <c r="AK43" s="47" t="e">
        <f t="shared" si="0"/>
        <v>#N/A</v>
      </c>
      <c r="AL43" s="47" t="e">
        <f t="shared" si="0"/>
        <v>#N/A</v>
      </c>
      <c r="AM43" s="47" t="e">
        <f t="shared" si="0"/>
        <v>#N/A</v>
      </c>
      <c r="AN43" s="47" t="e">
        <f t="shared" si="0"/>
        <v>#N/A</v>
      </c>
      <c r="AO43" s="47" t="e">
        <f t="shared" si="0"/>
        <v>#N/A</v>
      </c>
      <c r="AP43" s="47" t="e">
        <f t="shared" si="0"/>
        <v>#N/A</v>
      </c>
      <c r="AQ43" s="47" t="e">
        <f t="shared" si="0"/>
        <v>#N/A</v>
      </c>
      <c r="AR43" s="47" t="e">
        <f t="shared" si="0"/>
        <v>#N/A</v>
      </c>
      <c r="AS43" s="47" t="e">
        <f t="shared" si="0"/>
        <v>#N/A</v>
      </c>
      <c r="AT43" s="47" t="e">
        <f t="shared" si="0"/>
        <v>#N/A</v>
      </c>
      <c r="AU43" s="47" t="e">
        <f t="shared" si="0"/>
        <v>#N/A</v>
      </c>
      <c r="AV43" s="47" t="e">
        <f t="shared" si="0"/>
        <v>#N/A</v>
      </c>
      <c r="AW43" s="47" t="e">
        <f t="shared" si="0"/>
        <v>#N/A</v>
      </c>
      <c r="AX43" s="47" t="e">
        <f t="shared" si="0"/>
        <v>#N/A</v>
      </c>
      <c r="AY43" s="49" t="e">
        <f t="shared" si="0"/>
        <v>#N/A</v>
      </c>
    </row>
    <row r="44" spans="14:29" ht="19.5" customHeight="1">
      <c r="N44" s="10"/>
      <c r="O44" s="15"/>
      <c r="P44" s="15"/>
      <c r="Q44" s="15"/>
      <c r="R44" s="37"/>
      <c r="S44" s="37"/>
      <c r="U44" s="35"/>
      <c r="V44" s="35"/>
      <c r="W44" s="35"/>
      <c r="X44" s="35"/>
      <c r="Y44" s="35"/>
      <c r="Z44" s="35"/>
      <c r="AA44" s="35"/>
      <c r="AB44" s="35"/>
      <c r="AC44" s="35"/>
    </row>
    <row r="45" spans="1:4" ht="19.5" customHeight="1">
      <c r="A45" s="50"/>
      <c r="B45" s="62">
        <f>SUMIF(B43:AY43,"&gt;0")</f>
        <v>41</v>
      </c>
      <c r="C45" s="62"/>
      <c r="D45" s="50"/>
    </row>
    <row r="46" spans="1:4" ht="19.5" customHeight="1">
      <c r="A46" s="50"/>
      <c r="B46" s="50"/>
      <c r="C46" s="50"/>
      <c r="D46" s="50"/>
    </row>
    <row r="47" spans="1:4" ht="19.5" customHeight="1">
      <c r="A47" s="50"/>
      <c r="B47" s="50">
        <f>INT(B45/100)</f>
        <v>0</v>
      </c>
      <c r="C47" s="50">
        <f>INT(B45/10-B47*10)</f>
        <v>4</v>
      </c>
      <c r="D47" s="50">
        <f>INT(B45-B47*100-C47*10)</f>
        <v>1</v>
      </c>
    </row>
    <row r="48" spans="1:4" ht="19.5" customHeight="1">
      <c r="A48" s="50"/>
      <c r="B48" s="50"/>
      <c r="C48" s="50"/>
      <c r="D48" s="50"/>
    </row>
    <row r="49" spans="1:4" ht="19.5" customHeight="1">
      <c r="A49" s="50"/>
      <c r="B49" s="62">
        <f>SUM(B47,C47,D47)</f>
        <v>5</v>
      </c>
      <c r="C49" s="62"/>
      <c r="D49" s="50"/>
    </row>
    <row r="50" spans="1:4" ht="19.5" customHeight="1">
      <c r="A50" s="50"/>
      <c r="B50" s="50"/>
      <c r="C50" s="50"/>
      <c r="D50" s="50"/>
    </row>
    <row r="51" spans="1:4" ht="19.5" customHeight="1">
      <c r="A51" s="50"/>
      <c r="B51" s="50">
        <f>INT(B49/10)</f>
        <v>0</v>
      </c>
      <c r="C51" s="50">
        <f>INT(B49-B51*10)</f>
        <v>5</v>
      </c>
      <c r="D51" s="50"/>
    </row>
    <row r="53" spans="13:39" ht="19.5" customHeight="1">
      <c r="M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</row>
    <row r="54" spans="13:30" ht="19.5" customHeight="1">
      <c r="M54" s="38"/>
      <c r="N54" s="40"/>
      <c r="Q54" s="40"/>
      <c r="R54" s="4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0:21" ht="19.5" customHeight="1">
      <c r="J55" s="12"/>
      <c r="M55" s="38"/>
      <c r="N55" s="38"/>
      <c r="Q55" s="38"/>
      <c r="R55" s="38"/>
      <c r="S55" s="38"/>
      <c r="T55" s="38"/>
      <c r="U55" s="38"/>
    </row>
    <row r="56" spans="13:21" ht="19.5" customHeight="1">
      <c r="M56" s="38"/>
      <c r="N56" s="38"/>
      <c r="Q56" s="38"/>
      <c r="R56" s="38"/>
      <c r="S56" s="38"/>
      <c r="T56" s="38"/>
      <c r="U56" s="38"/>
    </row>
    <row r="57" spans="13:21" ht="19.5" customHeight="1">
      <c r="M57" s="38"/>
      <c r="N57" s="38"/>
      <c r="Q57" s="38"/>
      <c r="R57" s="38"/>
      <c r="S57" s="38"/>
      <c r="T57" s="38"/>
      <c r="U57" s="38"/>
    </row>
    <row r="58" spans="13:21" ht="19.5" customHeight="1">
      <c r="M58" s="38"/>
      <c r="N58" s="38"/>
      <c r="Q58" s="38"/>
      <c r="R58" s="38"/>
      <c r="S58" s="38"/>
      <c r="T58" s="38"/>
      <c r="U58" s="38"/>
    </row>
    <row r="59" spans="13:21" ht="19.5" customHeight="1">
      <c r="M59" s="51"/>
      <c r="N59" s="38"/>
      <c r="Q59" s="38"/>
      <c r="R59" s="38"/>
      <c r="S59" s="51"/>
      <c r="T59" s="51"/>
      <c r="U59" s="7"/>
    </row>
    <row r="60" spans="13:21" ht="19.5" customHeight="1">
      <c r="M60" s="52"/>
      <c r="N60" s="51"/>
      <c r="Q60" s="51"/>
      <c r="R60" s="51"/>
      <c r="S60" s="52"/>
      <c r="T60" s="52"/>
      <c r="U60" s="7"/>
    </row>
    <row r="61" spans="13:21" ht="19.5" customHeight="1">
      <c r="M61" s="40"/>
      <c r="N61" s="52"/>
      <c r="Q61" s="52"/>
      <c r="R61" s="52"/>
      <c r="S61" s="40"/>
      <c r="T61" s="40"/>
      <c r="U61" s="40"/>
    </row>
    <row r="62" spans="13:21" ht="19.5" customHeight="1">
      <c r="M62" s="38"/>
      <c r="N62" s="40"/>
      <c r="Q62" s="40"/>
      <c r="R62" s="40"/>
      <c r="S62" s="38"/>
      <c r="T62" s="38"/>
      <c r="U62" s="38"/>
    </row>
    <row r="63" spans="13:21" ht="19.5" customHeight="1">
      <c r="M63" s="38"/>
      <c r="N63" s="38"/>
      <c r="Q63" s="38"/>
      <c r="R63" s="38"/>
      <c r="S63" s="38"/>
      <c r="T63" s="38"/>
      <c r="U63" s="38"/>
    </row>
    <row r="64" spans="13:21" ht="19.5" customHeight="1">
      <c r="M64" s="38"/>
      <c r="N64" s="38"/>
      <c r="Q64" s="38"/>
      <c r="R64" s="38"/>
      <c r="S64" s="38"/>
      <c r="T64" s="38"/>
      <c r="U64" s="38"/>
    </row>
    <row r="65" spans="17:25" ht="19.5" customHeight="1">
      <c r="Q65" s="38"/>
      <c r="R65" s="38"/>
      <c r="T65" s="38"/>
      <c r="U65" s="38"/>
      <c r="V65" s="38"/>
      <c r="W65" s="38"/>
      <c r="X65" s="38"/>
      <c r="Y65" s="38"/>
    </row>
    <row r="66" spans="1:25" s="39" customFormat="1" ht="19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</row>
    <row r="67" spans="1:26" s="41" customFormat="1" ht="19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</sheetData>
  <mergeCells count="7">
    <mergeCell ref="N18:P20"/>
    <mergeCell ref="B45:C45"/>
    <mergeCell ref="B49:C49"/>
    <mergeCell ref="H3:V5"/>
    <mergeCell ref="H10:V10"/>
    <mergeCell ref="H11:V12"/>
    <mergeCell ref="M16:Q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Telecar</dc:creator>
  <cp:keywords/>
  <dc:description/>
  <cp:lastModifiedBy>Telecar</cp:lastModifiedBy>
  <dcterms:created xsi:type="dcterms:W3CDTF">2008-08-04T02:12:46Z</dcterms:created>
  <dcterms:modified xsi:type="dcterms:W3CDTF">2008-08-04T02:55:20Z</dcterms:modified>
  <cp:category/>
  <cp:version/>
  <cp:contentType/>
  <cp:contentStatus/>
</cp:coreProperties>
</file>